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სატენდერო'!$A$6:$G$53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სატენდერო'!$A$1:$F$55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3" l="1"/>
  <c r="F45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8" i="13"/>
  <c r="F27" i="13"/>
  <c r="F26" i="13"/>
  <c r="F24" i="13"/>
  <c r="F23" i="13"/>
  <c r="F22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47" i="13" l="1"/>
  <c r="F48" i="13" l="1"/>
  <c r="F49" i="13" s="1"/>
  <c r="F50" i="13" l="1"/>
  <c r="F51" i="13" s="1"/>
  <c r="F52" i="13" l="1"/>
  <c r="F53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<sst xmlns="http://schemas.openxmlformats.org/spreadsheetml/2006/main" count="6360" uniqueCount="845">
  <si>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</si>
  <si>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</si>
  <si>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</si>
  <si>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</si>
  <si>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</si>
  <si>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</si>
  <si>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</si>
  <si>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</si>
  <si>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</si>
  <si>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</si>
  <si>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</si>
  <si>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</si>
  <si>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</si>
  <si>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</si>
  <si>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</si>
  <si>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</si>
  <si>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</si>
  <si>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</si>
  <si>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</si>
  <si>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</si>
  <si>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</si>
  <si>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</si>
  <si>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</si>
  <si>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</si>
  <si>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</si>
  <si>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</si>
  <si>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</si>
  <si>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</si>
  <si>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</si>
  <si>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</si>
  <si>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</si>
  <si>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</si>
  <si>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</si>
  <si>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</si>
  <si>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</si>
  <si>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</si>
  <si>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</si>
  <si>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</si>
  <si>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</si>
  <si>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</si>
  <si>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</si>
  <si>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</si>
  <si>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</si>
  <si>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</si>
  <si>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</si>
  <si>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</si>
  <si>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</si>
  <si>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</si>
  <si>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</si>
  <si>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</si>
  <si>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</si>
  <si>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</si>
  <si>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</si>
  <si>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</si>
  <si>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</si>
  <si>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</si>
  <si>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</si>
  <si>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</si>
  <si>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</si>
  <si>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</si>
  <si>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</si>
  <si>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</si>
  <si>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</si>
  <si>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</si>
  <si>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</si>
  <si>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</si>
  <si>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</si>
  <si>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</si>
  <si>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</si>
  <si>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</si>
  <si>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</si>
  <si>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</si>
  <si>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</si>
  <si>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</si>
  <si>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</si>
  <si>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</si>
  <si>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</si>
  <si>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</si>
  <si>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</si>
  <si>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</si>
  <si>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</si>
  <si>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</si>
  <si>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</si>
  <si>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</si>
  <si>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</si>
  <si>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</si>
  <si>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</si>
  <si>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</si>
  <si>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</si>
  <si>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</si>
  <si>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</si>
  <si>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</si>
  <si>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</si>
  <si>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</si>
  <si>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</si>
  <si>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</si>
  <si>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</si>
  <si>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</si>
  <si>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</si>
  <si>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</si>
  <si>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</si>
  <si>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</si>
  <si>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</si>
  <si>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</si>
  <si>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</si>
  <si>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</si>
  <si>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</si>
  <si>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</si>
  <si>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</si>
  <si>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</si>
  <si>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</si>
  <si>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</si>
  <si>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</si>
  <si>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</si>
  <si>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</si>
  <si>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</si>
  <si>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</si>
  <si>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</si>
  <si>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</si>
  <si>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</si>
  <si>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</si>
  <si>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</si>
  <si>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</si>
  <si>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</si>
  <si>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</si>
  <si>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</si>
  <si>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</si>
  <si>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</si>
  <si>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</si>
  <si>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</si>
  <si>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</si>
  <si>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</si>
  <si>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</si>
  <si>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</si>
  <si>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</si>
  <si>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</si>
  <si>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</si>
  <si>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</si>
  <si>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</si>
  <si>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</si>
  <si>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</si>
  <si>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</si>
  <si>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</si>
  <si>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</si>
  <si>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</si>
  <si>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</si>
  <si>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</si>
  <si>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</si>
  <si>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</si>
  <si>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</si>
  <si>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</si>
  <si>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</si>
  <si>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</si>
  <si>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</si>
  <si>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</si>
  <si>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</si>
  <si>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</si>
  <si>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</si>
  <si>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</si>
  <si>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</si>
  <si>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</si>
  <si>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</si>
  <si>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</si>
  <si>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</si>
  <si>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</si>
  <si>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</si>
  <si>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</si>
  <si>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</si>
  <si>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</si>
  <si>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</si>
  <si>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</si>
  <si>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</si>
  <si>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</si>
  <si>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</si>
  <si>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</si>
  <si>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</si>
  <si>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</si>
  <si>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</si>
  <si>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</si>
  <si>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</si>
  <si>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</si>
  <si>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</si>
  <si>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</si>
  <si>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</si>
  <si>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</si>
  <si>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</si>
  <si>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</si>
  <si>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</si>
  <si>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</si>
  <si>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</si>
  <si>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</si>
  <si>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</si>
  <si>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</si>
  <si>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</si>
  <si>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</si>
  <si>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</si>
  <si>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</si>
  <si>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</si>
  <si>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</si>
  <si>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</si>
  <si>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</si>
  <si>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</si>
  <si>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</si>
  <si>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</si>
  <si>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</si>
  <si>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</si>
  <si>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</si>
  <si>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</si>
  <si>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</si>
  <si>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</si>
  <si>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</si>
  <si>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</si>
  <si>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</si>
  <si>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</si>
  <si>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</si>
  <si>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</si>
  <si>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</si>
  <si>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</si>
  <si>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</si>
  <si>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</si>
  <si>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</si>
  <si>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</si>
  <si>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</si>
  <si>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</si>
  <si>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</si>
  <si>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</si>
  <si>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</si>
  <si>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</si>
  <si>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</si>
  <si>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</si>
  <si>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</si>
  <si>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</si>
  <si>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</si>
  <si>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</si>
  <si>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</si>
  <si>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</si>
  <si>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</si>
  <si>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</si>
  <si>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</si>
  <si>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</si>
  <si>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</si>
  <si>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</si>
  <si>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</si>
  <si>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</si>
  <si>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</si>
  <si>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</si>
  <si>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</si>
  <si>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</si>
  <si>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</si>
  <si>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</si>
  <si>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</si>
  <si>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</si>
  <si>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</si>
  <si>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</si>
  <si>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</si>
  <si>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</si>
  <si>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</si>
  <si>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</si>
  <si>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</si>
  <si>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</si>
  <si>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</si>
  <si>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</si>
  <si>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</si>
  <si>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</si>
  <si>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</si>
  <si>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</si>
  <si>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</si>
  <si>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</si>
  <si>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</si>
  <si>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</si>
  <si>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</si>
  <si>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</si>
  <si>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</si>
  <si>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</si>
  <si>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</si>
  <si>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</si>
  <si>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</si>
  <si>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</si>
  <si>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</si>
  <si>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</si>
  <si>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</si>
  <si>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</si>
  <si>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</si>
  <si>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</si>
  <si>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</si>
  <si>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</si>
  <si>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</si>
  <si>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</si>
  <si>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</si>
  <si>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</si>
  <si>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</si>
  <si>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</si>
  <si>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</si>
  <si>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</si>
  <si>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</si>
  <si>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</si>
  <si>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</si>
  <si>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</si>
  <si>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</si>
  <si>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</si>
  <si>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</si>
  <si>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</si>
  <si>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</si>
  <si>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</si>
  <si>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</si>
  <si>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</si>
  <si>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</si>
  <si>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</si>
  <si>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</si>
  <si>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</si>
  <si>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</si>
  <si>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</si>
  <si>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</si>
  <si>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</si>
  <si>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</si>
  <si>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</si>
  <si>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</si>
  <si>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</si>
  <si>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</si>
  <si>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</si>
  <si>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</si>
  <si>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</si>
  <si>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</si>
  <si>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</si>
  <si>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</si>
  <si>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</si>
  <si>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</si>
  <si>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</si>
  <si>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</si>
  <si>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</si>
  <si>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</si>
  <si>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</si>
  <si>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</si>
  <si>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</si>
  <si>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</si>
  <si>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</si>
  <si>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</si>
  <si>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</si>
  <si>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</si>
  <si>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</si>
  <si>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</si>
  <si>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</si>
  <si>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</si>
  <si>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</si>
  <si>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</si>
  <si>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</si>
  <si>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</si>
  <si>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</si>
  <si>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</si>
  <si>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</si>
  <si>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</si>
  <si>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</si>
  <si>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</si>
  <si>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</si>
  <si>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</si>
  <si>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</si>
  <si>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</si>
  <si>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</si>
  <si>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</si>
  <si>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</si>
  <si>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</si>
  <si>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</si>
  <si>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</si>
  <si>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</si>
  <si>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</si>
  <si>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</si>
  <si>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</si>
  <si>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</si>
  <si>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</si>
  <si>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</si>
  <si>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</si>
  <si>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</si>
  <si>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</si>
  <si>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</si>
  <si>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</si>
  <si>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</si>
  <si>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</si>
  <si>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</si>
  <si>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</si>
  <si>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</si>
  <si>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</si>
  <si>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</si>
  <si>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</si>
  <si>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</si>
  <si>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</si>
  <si>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</si>
  <si>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</si>
  <si>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</si>
  <si>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</si>
  <si>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</si>
  <si>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</si>
  <si>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</si>
  <si>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</si>
  <si>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</si>
  <si>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</si>
  <si>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</si>
  <si>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</si>
  <si>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</si>
  <si>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</si>
  <si>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</si>
  <si>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</si>
  <si>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</si>
  <si>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</si>
  <si>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</si>
  <si>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</si>
  <si>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</si>
  <si>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</si>
  <si>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</si>
  <si>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</si>
  <si>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</si>
  <si>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</si>
  <si>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</si>
  <si>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</si>
  <si>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</si>
  <si>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</si>
  <si>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</si>
  <si>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</si>
  <si>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</si>
  <si>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</si>
  <si>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</si>
  <si>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</si>
  <si>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</si>
  <si>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</si>
  <si>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</si>
  <si>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</si>
  <si>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</si>
  <si>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</si>
  <si>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</si>
  <si>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</si>
  <si>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</si>
  <si>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</si>
  <si>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</si>
  <si>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</si>
  <si>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</si>
  <si>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</si>
  <si>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</si>
  <si>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</si>
  <si>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</si>
  <si>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</si>
  <si>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</si>
  <si>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</si>
  <si>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</si>
  <si>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</si>
  <si>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</si>
  <si>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</si>
  <si>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</si>
  <si>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</si>
  <si>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</si>
  <si>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</si>
  <si>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</si>
  <si>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</si>
  <si>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</si>
  <si>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</si>
  <si>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</si>
  <si>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</si>
  <si>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</si>
  <si>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</si>
  <si>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</si>
  <si>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</si>
  <si>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</si>
  <si>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</si>
  <si>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</si>
  <si>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</si>
  <si>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</si>
  <si>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</si>
  <si>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</si>
  <si>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</si>
  <si>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</si>
  <si>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</si>
  <si>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</si>
  <si>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</si>
  <si>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</si>
  <si>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</si>
  <si>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</si>
  <si>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</si>
  <si>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</si>
  <si>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</si>
  <si>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</si>
  <si>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</si>
  <si>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</si>
  <si>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</si>
  <si>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</si>
  <si>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</si>
  <si>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</si>
  <si>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</si>
  <si>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</si>
  <si>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</si>
  <si>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</si>
  <si>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</si>
  <si>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</si>
  <si>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</si>
  <si>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</si>
  <si>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</si>
  <si>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</si>
  <si>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</si>
  <si>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</si>
  <si>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</si>
  <si>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</si>
  <si>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</si>
  <si>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</si>
  <si>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</si>
  <si>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</si>
  <si>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</si>
  <si>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</si>
  <si>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</si>
  <si>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</si>
  <si>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</si>
  <si>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</si>
  <si>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</si>
  <si>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</si>
  <si>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</si>
  <si>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</si>
  <si>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</si>
  <si>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</si>
  <si>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</si>
  <si>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</si>
  <si>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</si>
  <si>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</si>
  <si>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</si>
  <si>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</si>
  <si>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</si>
  <si>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</si>
  <si>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</si>
  <si>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</si>
  <si>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</si>
  <si>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</si>
  <si>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</si>
  <si>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</si>
  <si>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</si>
  <si>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</si>
  <si>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</si>
  <si>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</si>
  <si>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</si>
  <si>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</si>
  <si>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</si>
  <si>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</si>
  <si>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</si>
  <si>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</si>
  <si>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</si>
  <si>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</si>
  <si>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</si>
  <si>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</si>
  <si>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</si>
  <si>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</si>
  <si>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</si>
  <si>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</si>
  <si>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</si>
  <si>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</si>
  <si>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</si>
  <si>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</si>
  <si>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</si>
  <si>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</si>
  <si>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</si>
  <si>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</si>
  <si>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</si>
  <si>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</si>
  <si>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</si>
  <si>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</si>
  <si>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</si>
  <si>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</si>
  <si>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</si>
  <si>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</si>
  <si>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</si>
  <si>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</si>
  <si>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</si>
  <si>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</si>
  <si>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</si>
  <si>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</si>
  <si>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</si>
  <si>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</si>
  <si>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</si>
  <si>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</si>
  <si>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</si>
  <si>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</si>
  <si>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</si>
  <si>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</si>
  <si>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</si>
  <si>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</si>
  <si>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</si>
  <si>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</si>
  <si>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</si>
  <si>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</si>
  <si>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</si>
  <si>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</si>
  <si>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</si>
  <si>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</si>
  <si>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</si>
  <si>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</si>
  <si>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</si>
  <si>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</si>
  <si>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</si>
  <si>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</si>
  <si>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</si>
  <si>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</si>
  <si>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</si>
  <si>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</si>
  <si>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</si>
  <si>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</si>
  <si>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</si>
  <si>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</si>
  <si>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</si>
  <si>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</si>
  <si>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</si>
  <si>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</si>
  <si>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</si>
  <si>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</si>
  <si>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</si>
  <si>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</si>
  <si>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</si>
  <si>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</si>
  <si>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</si>
  <si>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</si>
  <si>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</si>
  <si>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</si>
  <si>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</si>
  <si>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</si>
  <si>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</si>
  <si>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</si>
  <si>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</si>
  <si>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</si>
  <si>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</si>
  <si>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</si>
  <si>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</si>
  <si>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</si>
  <si>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</si>
  <si>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</si>
  <si>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</si>
  <si>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</si>
  <si>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</si>
  <si>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</si>
  <si>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</si>
  <si>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</si>
  <si>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</si>
  <si>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</si>
  <si>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</si>
  <si>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</si>
  <si>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</si>
  <si>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</si>
  <si>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</si>
  <si>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</si>
  <si>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</si>
  <si>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</si>
  <si>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</si>
  <si>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</si>
  <si>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</si>
  <si>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</si>
  <si>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</si>
  <si>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</si>
  <si>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</si>
  <si>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</si>
  <si>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</si>
  <si>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</si>
  <si>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</si>
  <si>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</si>
  <si>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</si>
  <si>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</si>
  <si>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</si>
  <si>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</si>
  <si>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</si>
  <si>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</si>
  <si>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</si>
  <si>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</si>
  <si>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</si>
  <si>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</si>
  <si>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</si>
  <si>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</si>
  <si>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</si>
  <si>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</si>
  <si>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</si>
  <si>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</si>
  <si>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</si>
  <si>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</si>
  <si>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</si>
  <si>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</si>
  <si>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</si>
  <si>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</si>
  <si>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</si>
  <si>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</si>
  <si>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</si>
  <si>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</si>
  <si>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</si>
  <si>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</si>
  <si>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</si>
  <si>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</si>
  <si>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</si>
  <si>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</si>
  <si>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</si>
  <si>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</si>
  <si>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</si>
  <si>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</si>
  <si>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</si>
  <si>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</si>
  <si>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</si>
  <si>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</si>
  <si>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</si>
  <si>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</si>
  <si>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</si>
  <si>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</si>
  <si>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</si>
  <si>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</si>
  <si>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</si>
  <si>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</si>
  <si>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</si>
  <si>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</si>
  <si>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</si>
  <si>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</si>
  <si>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</si>
  <si>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</si>
  <si>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</si>
  <si>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</si>
  <si>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</si>
  <si>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</si>
  <si>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</si>
  <si>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</si>
  <si>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</si>
  <si>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</si>
  <si>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</si>
  <si>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</si>
  <si>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</si>
  <si>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</si>
  <si>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</si>
  <si>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</si>
  <si>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</si>
  <si>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</si>
  <si>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</si>
  <si>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</si>
  <si>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</si>
  <si>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</si>
  <si>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</si>
  <si>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</si>
  <si>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</si>
  <si>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</si>
  <si>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</si>
  <si>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</si>
  <si>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</si>
  <si>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</si>
  <si>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</si>
  <si>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</si>
  <si>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</si>
  <si>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</si>
  <si>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</si>
  <si>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</si>
  <si>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</si>
  <si>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</si>
  <si>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</si>
  <si>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</si>
  <si>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</si>
  <si>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</si>
  <si>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</si>
  <si>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</si>
  <si>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</si>
  <si>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</si>
  <si>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</si>
  <si>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</si>
  <si>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</si>
  <si>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</si>
  <si>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</si>
  <si>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</si>
  <si>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</si>
  <si>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</si>
  <si>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</si>
  <si>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</si>
  <si>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</si>
  <si>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</si>
  <si>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</si>
  <si>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</si>
  <si>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</si>
  <si>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</si>
  <si>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</si>
  <si>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</si>
  <si>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</si>
  <si>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</si>
  <si>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</si>
  <si>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</si>
  <si>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</si>
  <si>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</si>
  <si>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</si>
  <si>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</si>
  <si>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</si>
  <si>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</si>
  <si>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</si>
  <si>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</si>
  <si>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</si>
  <si>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</si>
  <si>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</si>
  <si>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</si>
  <si>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</si>
  <si>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</si>
  <si>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</si>
  <si>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</si>
  <si>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</si>
  <si>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</si>
  <si>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</si>
  <si>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</si>
  <si>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</si>
  <si>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</si>
  <si>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</si>
  <si>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</si>
  <si>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</si>
  <si>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</si>
  <si>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</si>
  <si>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</si>
  <si>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</si>
  <si>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</si>
  <si>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</si>
  <si>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ხელით დამუშავებული გვერდზე დაყრილი გრუნტის დატვირთვა ხელით ავ/თვითმცლელზე</t>
  </si>
  <si>
    <t>ზედნადები ხარჯები</t>
  </si>
  <si>
    <t>დ.ღ.გ.</t>
  </si>
  <si>
    <t xml:space="preserve"> ხერგიანის ქუჩა #14 -ში, შპს "ჯორჯიან უოთერ ენდ ფაუერი"-ს საკუთრებაში არსებულ მიწის ნაკეთზე მონოლითური რკ/ბ საყრდენი კედლების მოწყობა</t>
  </si>
  <si>
    <t>1</t>
  </si>
  <si>
    <t>არსებული მზა ქარხნული მონოლითური რკ/ბეტონის ღობის პანელების დემონტაჟი, ზომით 2,5x2,5 მ.</t>
  </si>
  <si>
    <t>გრძ.მ</t>
  </si>
  <si>
    <t>არსებული დაზიანებული ა/ბეტონის საფარის დატვირთვა ექსკავატორით 0.5მ3 ა/თვითმცლელებზე</t>
  </si>
  <si>
    <t>III კატ. გრუნტის ქვაბულის ძირის მოშანდაკება</t>
  </si>
  <si>
    <t>კედლების გამაგრება (გადატანით სამჯერადად ყოველ 44 მეტრზე არსებული მასალების გამოყენებით)</t>
  </si>
  <si>
    <t>I და II სექციის მონ. რკ/ბ საყრდენი კედლის მოწყობა</t>
  </si>
  <si>
    <t>III და VII სექციის მონ. რკ/ბ საყრდენი კედლის მოწყობა</t>
  </si>
  <si>
    <t>IV; V, და VI სექციის მონ. რკ/ბ საყრდენი კედლის მოწყობა</t>
  </si>
  <si>
    <t>გრძ. მ</t>
  </si>
  <si>
    <t>29</t>
  </si>
  <si>
    <t>30</t>
  </si>
  <si>
    <t>31</t>
  </si>
  <si>
    <t>ღობის მოწყობა</t>
  </si>
  <si>
    <t>ღობეზე ეკლიანი მავთულის მოწყობა (ეკლიანი მავთული დ=2.7მმ)</t>
  </si>
  <si>
    <t>მონოლითური რკ/ბეტონის საყრდენი კედლის მოწყობა B-25 F200 W6 (არმატურა 4.702ტნ)</t>
  </si>
  <si>
    <t>მონოლითური რკ/ბეტონის საყრდენი კედლის მოწყობა B-25 F200 W6 (არმატურა 1.37ტნ)</t>
  </si>
  <si>
    <t>მონოლითური რკ/ბეტონის საყრდენი კედლის მოწყობა B-25 F200 W6 (არმატურა 7.24ტნ)</t>
  </si>
  <si>
    <t>არსებული მზა ქარხნული მონოლითური ღობის პანელების დატვირთვა ა/თვითმცლელზე</t>
  </si>
  <si>
    <t>ასფალტის საფარის გვერდეთი კონტურების ჩახერხვა 10 სმ სიღრმეზე ორ ზოლად</t>
  </si>
  <si>
    <t>III კატ. გრუნტის დამუშავება ექსკავატორით ჩამჩის მოცულობით 0.5 მ3 ა/მ დატვირთვით</t>
  </si>
  <si>
    <t>III კატ. გრუნტის დამუშავება ექსკავატორით ჩამჩის მოცულობით 0.5 მ3 საპროექტო ტერიტორიაზე დასაწყობებით</t>
  </si>
  <si>
    <t>გრუნტის დატვირთვა ავ/თვითმც. ექსკავატორით ჩამჩის ტევადობით 0,5 მ3</t>
  </si>
  <si>
    <t>დამუშავებული გრუნტის გატანა ა/თვითმცლელებით 15კმ ნაგავსაყრელზე</t>
  </si>
  <si>
    <t>ღორღის საგები (20-40მმ) ფრაქცია (k=0.98-1.25) მექანიზმის გამოყენებით, 50 მ-ზე გადაადგილებით, დატკეპნა</t>
  </si>
  <si>
    <t>მოსამზადებელი ბეტონის ფენის მოწყობა B-7.5</t>
  </si>
  <si>
    <t>დრენაჟისთვის პოლიეთილენის მილის d50 მმ მონტაჟი, ბიჯით 2,5 მეტრში</t>
  </si>
  <si>
    <t>გრუნტთან შეხებაში მყოფი ბეტონის გარე ზედაპირის ჰიდროიზოლაცია ბიტუმ-ზეთოვანი მასტიკით 2 ფენად</t>
  </si>
  <si>
    <t>სადრენაჟე საგები ღორღით კედლის უკან (20-40მმ) ფრაქცია (k=0.98-1.25) მექანიზმის გამოყენებით, 50 მ-ზე გადაადგილებით, დატკეპნა</t>
  </si>
  <si>
    <t>კედლის შევსება დასაწყობებული გრუნტით მექანიზმის გამოყენებით, 50 მ-ზე გადაადგილებით და დატკეპნა</t>
  </si>
  <si>
    <t>კედლის დარჩენილი ნაწილის შევსება დასაწყობებული გრუნტით მექანიზმის გამოყენებით, 50 მ-ზე გადაადგილებით,</t>
  </si>
  <si>
    <t>კედლის ძირის შევსება ბალასტით (0-120მმ) ფრაქცია (k=0.98-1.25) მექანიზმის გამოყენებით, 50 მ-ზე გადაადგილებით, დატკეპნა</t>
  </si>
  <si>
    <t>კედლის ძირის შევსება ღორღით (ასფალტისთვის) (0-40მმ) ფრაქცია (k=0.98-1.25) მექანიზმის გამოყენებით, 50 მ-ზე გადაადგილებით, დატკეპნა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</si>
  <si>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</si>
  <si>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</si>
  <si>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პანელური ღობის მოწყობა პანელური მავთულ ბადე PVC 2500*2000მმ ერთმაგი პანელი კომპლეტის ფასში შედის ბოძი; ბოძის სამაგრები და პლასტმასის ხუფით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</si>
</sst>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6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2" borderId="27" xfId="1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66" fontId="5" fillId="0" borderId="4" xfId="1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66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49" fontId="5" fillId="2" borderId="28" xfId="1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66" fontId="5" fillId="0" borderId="8" xfId="1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>
      <alignment horizontal="left"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horizontal="left" vertical="center"/>
    </xf>
    <xf numFmtId="166" fontId="11" fillId="0" borderId="17" xfId="0" applyNumberFormat="1" applyFont="1" applyFill="1" applyBorder="1" applyAlignment="1">
      <alignment horizontal="center" vertical="center"/>
    </xf>
    <xf numFmtId="2" fontId="11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/>
    </xf>
    <xf numFmtId="0" fontId="6" fillId="0" borderId="17" xfId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43" fontId="5" fillId="0" borderId="4" xfId="7" applyFont="1" applyFill="1" applyBorder="1" applyAlignment="1">
      <alignment horizontal="center" vertical="center"/>
    </xf>
    <xf numFmtId="43" fontId="5" fillId="0" borderId="8" xfId="7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9" t="s">
        <v>0</v>
      </c>
      <c r="B5" s="301" t="s">
        <v>1</v>
      </c>
      <c r="C5" s="297" t="s">
        <v>2</v>
      </c>
      <c r="D5" s="297" t="s">
        <v>3</v>
      </c>
      <c r="E5" s="297" t="s">
        <v>4</v>
      </c>
      <c r="F5" s="297" t="s">
        <v>5</v>
      </c>
      <c r="G5" s="296" t="s">
        <v>6</v>
      </c>
      <c r="H5" s="296"/>
      <c r="I5" s="296" t="s">
        <v>7</v>
      </c>
      <c r="J5" s="296"/>
      <c r="K5" s="297" t="s">
        <v>8</v>
      </c>
      <c r="L5" s="297"/>
      <c r="M5" s="244" t="s">
        <v>9</v>
      </c>
    </row>
    <row r="6" spans="1:26" ht="16.5" thickBot="1" x14ac:dyDescent="0.4">
      <c r="A6" s="300"/>
      <c r="B6" s="302"/>
      <c r="C6" s="303"/>
      <c r="D6" s="303"/>
      <c r="E6" s="303"/>
      <c r="F6" s="303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48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80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96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80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80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80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96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80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92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48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48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64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80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80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80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80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80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80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48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48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64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64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64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64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92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55"/>
  <sheetViews>
    <sheetView showGridLines="0" tabSelected="1" zoomScale="80" zoomScaleNormal="80" workbookViewId="0">
      <pane xSplit="2" ySplit="6" topLeftCell="C35" activePane="bottomRight" state="frozen"/>
      <selection pane="topRight" activeCell="C1" sqref="C1"/>
      <selection pane="bottomLeft" activeCell="A7" sqref="A7"/>
      <selection pane="bottomRight" activeCell="B58" sqref="B58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808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1"/>
    </row>
    <row r="3" spans="1:10" ht="21.75" customHeight="1" thickBot="1" x14ac:dyDescent="0.4">
      <c r="A3" s="28"/>
      <c r="C3" s="29"/>
      <c r="D3" s="29"/>
      <c r="E3" s="29"/>
      <c r="F3" s="29"/>
      <c r="G3" s="262"/>
    </row>
    <row r="4" spans="1:10" ht="18" customHeight="1" thickBot="1" x14ac:dyDescent="0.4">
      <c r="A4" s="299" t="s">
        <v>0</v>
      </c>
      <c r="B4" s="297" t="s">
        <v>2</v>
      </c>
      <c r="C4" s="297" t="s">
        <v>3</v>
      </c>
      <c r="D4" s="297" t="s">
        <v>767</v>
      </c>
      <c r="E4" s="304" t="s">
        <v>10</v>
      </c>
      <c r="F4" s="301" t="s">
        <v>768</v>
      </c>
      <c r="G4" s="263"/>
    </row>
    <row r="5" spans="1:10" ht="16.5" thickBot="1" x14ac:dyDescent="0.4">
      <c r="A5" s="300"/>
      <c r="B5" s="303"/>
      <c r="C5" s="303"/>
      <c r="D5" s="303"/>
      <c r="E5" s="305"/>
      <c r="F5" s="302"/>
      <c r="G5" s="264"/>
      <c r="H5" s="260"/>
      <c r="I5" s="260"/>
      <c r="J5" s="260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70" t="s">
        <v>809</v>
      </c>
      <c r="B7" s="283" t="s">
        <v>810</v>
      </c>
      <c r="C7" s="271" t="s">
        <v>811</v>
      </c>
      <c r="D7" s="272">
        <v>135</v>
      </c>
      <c r="E7" s="294"/>
      <c r="F7" s="294">
        <f>D7*E7</f>
        <v>0</v>
      </c>
      <c r="G7" s="252" t="s">
        <v>804</v>
      </c>
    </row>
    <row r="8" spans="1:10" s="67" customFormat="1" ht="16.5" x14ac:dyDescent="0.35">
      <c r="A8" s="82" t="s">
        <v>117</v>
      </c>
      <c r="B8" s="284" t="s">
        <v>827</v>
      </c>
      <c r="C8" s="273" t="s">
        <v>773</v>
      </c>
      <c r="D8" s="274">
        <v>27.818181818181817</v>
      </c>
      <c r="E8" s="187"/>
      <c r="F8" s="187">
        <f t="shared" ref="F8:F46" si="0">D8*E8</f>
        <v>0</v>
      </c>
      <c r="G8" s="252" t="s">
        <v>804</v>
      </c>
    </row>
    <row r="9" spans="1:10" s="67" customFormat="1" x14ac:dyDescent="0.35">
      <c r="A9" s="82" t="s">
        <v>118</v>
      </c>
      <c r="B9" s="284" t="s">
        <v>541</v>
      </c>
      <c r="C9" s="275" t="s">
        <v>19</v>
      </c>
      <c r="D9" s="274">
        <v>66.763636363636351</v>
      </c>
      <c r="E9" s="187"/>
      <c r="F9" s="187">
        <f t="shared" si="0"/>
        <v>0</v>
      </c>
      <c r="G9" s="252" t="s">
        <v>804</v>
      </c>
    </row>
    <row r="10" spans="1:10" s="67" customFormat="1" x14ac:dyDescent="0.35">
      <c r="A10" s="82" t="s">
        <v>248</v>
      </c>
      <c r="B10" s="284" t="s">
        <v>828</v>
      </c>
      <c r="C10" s="276" t="s">
        <v>27</v>
      </c>
      <c r="D10" s="274">
        <v>130</v>
      </c>
      <c r="E10" s="187"/>
      <c r="F10" s="187">
        <f t="shared" si="0"/>
        <v>0</v>
      </c>
      <c r="G10" s="252" t="s">
        <v>804</v>
      </c>
    </row>
    <row r="11" spans="1:10" ht="16.5" x14ac:dyDescent="0.35">
      <c r="A11" s="82" t="s">
        <v>119</v>
      </c>
      <c r="B11" s="284" t="s">
        <v>43</v>
      </c>
      <c r="C11" s="273" t="s">
        <v>773</v>
      </c>
      <c r="D11" s="274">
        <v>20</v>
      </c>
      <c r="E11" s="187"/>
      <c r="F11" s="187">
        <f t="shared" si="0"/>
        <v>0</v>
      </c>
      <c r="G11" s="252" t="s">
        <v>804</v>
      </c>
    </row>
    <row r="12" spans="1:10" ht="16.5" x14ac:dyDescent="0.35">
      <c r="A12" s="82" t="s">
        <v>251</v>
      </c>
      <c r="B12" s="285" t="s">
        <v>812</v>
      </c>
      <c r="C12" s="273" t="s">
        <v>773</v>
      </c>
      <c r="D12" s="274">
        <v>20</v>
      </c>
      <c r="E12" s="187"/>
      <c r="F12" s="187">
        <f t="shared" si="0"/>
        <v>0</v>
      </c>
      <c r="G12" s="252" t="s">
        <v>804</v>
      </c>
    </row>
    <row r="13" spans="1:10" x14ac:dyDescent="0.35">
      <c r="A13" s="82" t="s">
        <v>252</v>
      </c>
      <c r="B13" s="284" t="s">
        <v>541</v>
      </c>
      <c r="C13" s="275" t="s">
        <v>19</v>
      </c>
      <c r="D13" s="274">
        <v>40</v>
      </c>
      <c r="E13" s="187"/>
      <c r="F13" s="187">
        <f t="shared" si="0"/>
        <v>0</v>
      </c>
      <c r="G13" s="252" t="s">
        <v>804</v>
      </c>
    </row>
    <row r="14" spans="1:10" ht="16.5" x14ac:dyDescent="0.35">
      <c r="A14" s="82" t="s">
        <v>260</v>
      </c>
      <c r="B14" s="284" t="s">
        <v>829</v>
      </c>
      <c r="C14" s="275" t="s">
        <v>773</v>
      </c>
      <c r="D14" s="274">
        <v>505</v>
      </c>
      <c r="E14" s="187"/>
      <c r="F14" s="187">
        <f t="shared" si="0"/>
        <v>0</v>
      </c>
      <c r="G14" s="252" t="s">
        <v>804</v>
      </c>
    </row>
    <row r="15" spans="1:10" s="67" customFormat="1" ht="16.5" x14ac:dyDescent="0.35">
      <c r="A15" s="134">
        <v>9</v>
      </c>
      <c r="B15" s="286" t="s">
        <v>813</v>
      </c>
      <c r="C15" s="172" t="s">
        <v>773</v>
      </c>
      <c r="D15" s="274">
        <v>80</v>
      </c>
      <c r="E15" s="187"/>
      <c r="F15" s="187">
        <f t="shared" si="0"/>
        <v>0</v>
      </c>
      <c r="G15" s="252" t="s">
        <v>804</v>
      </c>
    </row>
    <row r="16" spans="1:10" s="67" customFormat="1" ht="16.5" x14ac:dyDescent="0.35">
      <c r="A16" s="134">
        <v>10</v>
      </c>
      <c r="B16" s="284" t="s">
        <v>830</v>
      </c>
      <c r="C16" s="275" t="s">
        <v>773</v>
      </c>
      <c r="D16" s="274">
        <v>775</v>
      </c>
      <c r="E16" s="187"/>
      <c r="F16" s="187">
        <f t="shared" si="0"/>
        <v>0</v>
      </c>
      <c r="G16" s="252" t="s">
        <v>804</v>
      </c>
    </row>
    <row r="17" spans="1:218" ht="16.5" x14ac:dyDescent="0.35">
      <c r="A17" s="134">
        <v>11</v>
      </c>
      <c r="B17" s="284" t="s">
        <v>831</v>
      </c>
      <c r="C17" s="273" t="s">
        <v>773</v>
      </c>
      <c r="D17" s="287">
        <v>72</v>
      </c>
      <c r="E17" s="187"/>
      <c r="F17" s="187">
        <f t="shared" si="0"/>
        <v>0</v>
      </c>
      <c r="G17" s="252" t="s">
        <v>804</v>
      </c>
    </row>
    <row r="18" spans="1:218" ht="16.5" x14ac:dyDescent="0.35">
      <c r="A18" s="134">
        <v>12</v>
      </c>
      <c r="B18" s="284" t="s">
        <v>805</v>
      </c>
      <c r="C18" s="275" t="s">
        <v>773</v>
      </c>
      <c r="D18" s="288">
        <v>8</v>
      </c>
      <c r="E18" s="187"/>
      <c r="F18" s="187">
        <f t="shared" si="0"/>
        <v>0</v>
      </c>
      <c r="G18" s="252" t="s">
        <v>804</v>
      </c>
    </row>
    <row r="19" spans="1:218" s="67" customFormat="1" x14ac:dyDescent="0.35">
      <c r="A19" s="134">
        <v>13</v>
      </c>
      <c r="B19" s="285" t="s">
        <v>832</v>
      </c>
      <c r="C19" s="276" t="s">
        <v>19</v>
      </c>
      <c r="D19" s="277">
        <v>1140.75</v>
      </c>
      <c r="E19" s="187"/>
      <c r="F19" s="187">
        <f t="shared" si="0"/>
        <v>0</v>
      </c>
      <c r="G19" s="252" t="s">
        <v>804</v>
      </c>
    </row>
    <row r="20" spans="1:218" x14ac:dyDescent="0.35">
      <c r="A20" s="134">
        <v>14</v>
      </c>
      <c r="B20" s="289" t="s">
        <v>814</v>
      </c>
      <c r="C20" s="172" t="s">
        <v>52</v>
      </c>
      <c r="D20" s="174">
        <v>44</v>
      </c>
      <c r="E20" s="187"/>
      <c r="F20" s="187">
        <f t="shared" si="0"/>
        <v>0</v>
      </c>
      <c r="G20" s="252" t="s">
        <v>804</v>
      </c>
    </row>
    <row r="21" spans="1:218" x14ac:dyDescent="0.35">
      <c r="A21" s="134"/>
      <c r="B21" s="290" t="s">
        <v>815</v>
      </c>
      <c r="C21" s="172"/>
      <c r="D21" s="117"/>
      <c r="E21" s="187"/>
      <c r="F21" s="187"/>
      <c r="G21" s="252" t="s">
        <v>804</v>
      </c>
    </row>
    <row r="22" spans="1:218" ht="16.5" x14ac:dyDescent="0.35">
      <c r="A22" s="134">
        <v>15</v>
      </c>
      <c r="B22" s="285" t="s">
        <v>833</v>
      </c>
      <c r="C22" s="275" t="s">
        <v>773</v>
      </c>
      <c r="D22" s="288">
        <v>21</v>
      </c>
      <c r="E22" s="187"/>
      <c r="F22" s="187">
        <f t="shared" si="0"/>
        <v>0</v>
      </c>
      <c r="G22" s="252" t="s">
        <v>804</v>
      </c>
    </row>
    <row r="23" spans="1:218" x14ac:dyDescent="0.35">
      <c r="A23" s="134">
        <v>16</v>
      </c>
      <c r="B23" s="286" t="s">
        <v>834</v>
      </c>
      <c r="C23" s="172" t="s">
        <v>23</v>
      </c>
      <c r="D23" s="274">
        <v>12</v>
      </c>
      <c r="E23" s="187"/>
      <c r="F23" s="187">
        <f t="shared" si="0"/>
        <v>0</v>
      </c>
      <c r="G23" s="252" t="s">
        <v>804</v>
      </c>
    </row>
    <row r="24" spans="1:218" s="67" customFormat="1" x14ac:dyDescent="0.35">
      <c r="A24" s="134">
        <v>17</v>
      </c>
      <c r="B24" s="286" t="s">
        <v>824</v>
      </c>
      <c r="C24" s="172" t="s">
        <v>23</v>
      </c>
      <c r="D24" s="274">
        <v>57</v>
      </c>
      <c r="E24" s="187"/>
      <c r="F24" s="187">
        <f t="shared" si="0"/>
        <v>0</v>
      </c>
      <c r="G24" s="252" t="s">
        <v>804</v>
      </c>
    </row>
    <row r="25" spans="1:218" x14ac:dyDescent="0.35">
      <c r="A25" s="134"/>
      <c r="B25" s="290" t="s">
        <v>816</v>
      </c>
      <c r="C25" s="172"/>
      <c r="D25" s="117"/>
      <c r="E25" s="187"/>
      <c r="F25" s="187"/>
      <c r="G25" s="252" t="s">
        <v>804</v>
      </c>
      <c r="H25" s="90"/>
    </row>
    <row r="26" spans="1:218" ht="16.5" x14ac:dyDescent="0.35">
      <c r="A26" s="134">
        <v>18</v>
      </c>
      <c r="B26" s="285" t="s">
        <v>833</v>
      </c>
      <c r="C26" s="275" t="s">
        <v>773</v>
      </c>
      <c r="D26" s="288">
        <v>7</v>
      </c>
      <c r="E26" s="187"/>
      <c r="F26" s="187">
        <f t="shared" si="0"/>
        <v>0</v>
      </c>
      <c r="G26" s="252" t="s">
        <v>804</v>
      </c>
      <c r="H26" s="90"/>
    </row>
    <row r="27" spans="1:218" x14ac:dyDescent="0.45">
      <c r="A27" s="134">
        <v>19</v>
      </c>
      <c r="B27" s="286" t="s">
        <v>834</v>
      </c>
      <c r="C27" s="172" t="s">
        <v>23</v>
      </c>
      <c r="D27" s="274">
        <v>4</v>
      </c>
      <c r="E27" s="187"/>
      <c r="F27" s="187">
        <f t="shared" si="0"/>
        <v>0</v>
      </c>
      <c r="G27" s="252" t="s">
        <v>804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134">
        <v>20</v>
      </c>
      <c r="B28" s="286" t="s">
        <v>825</v>
      </c>
      <c r="C28" s="172" t="s">
        <v>23</v>
      </c>
      <c r="D28" s="274">
        <v>17</v>
      </c>
      <c r="E28" s="187"/>
      <c r="F28" s="187">
        <f t="shared" si="0"/>
        <v>0</v>
      </c>
      <c r="G28" s="252" t="s">
        <v>804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134"/>
      <c r="B29" s="290" t="s">
        <v>817</v>
      </c>
      <c r="C29" s="172"/>
      <c r="D29" s="117"/>
      <c r="E29" s="187"/>
      <c r="F29" s="187"/>
      <c r="G29" s="252" t="s">
        <v>804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ht="16.5" x14ac:dyDescent="0.35">
      <c r="A30" s="134">
        <v>21</v>
      </c>
      <c r="B30" s="285" t="s">
        <v>833</v>
      </c>
      <c r="C30" s="275" t="s">
        <v>773</v>
      </c>
      <c r="D30" s="288">
        <v>27.5</v>
      </c>
      <c r="E30" s="187"/>
      <c r="F30" s="187">
        <f t="shared" si="0"/>
        <v>0</v>
      </c>
      <c r="G30" s="252" t="s">
        <v>804</v>
      </c>
      <c r="H30" s="90"/>
    </row>
    <row r="31" spans="1:218" s="55" customFormat="1" x14ac:dyDescent="0.35">
      <c r="A31" s="134">
        <v>22</v>
      </c>
      <c r="B31" s="286" t="s">
        <v>834</v>
      </c>
      <c r="C31" s="172" t="s">
        <v>23</v>
      </c>
      <c r="D31" s="274">
        <v>16.5</v>
      </c>
      <c r="E31" s="187"/>
      <c r="F31" s="187">
        <f t="shared" si="0"/>
        <v>0</v>
      </c>
      <c r="G31" s="252" t="s">
        <v>804</v>
      </c>
    </row>
    <row r="32" spans="1:218" s="55" customFormat="1" x14ac:dyDescent="0.35">
      <c r="A32" s="82" t="s">
        <v>559</v>
      </c>
      <c r="B32" s="286" t="s">
        <v>826</v>
      </c>
      <c r="C32" s="172" t="s">
        <v>23</v>
      </c>
      <c r="D32" s="274">
        <v>99</v>
      </c>
      <c r="E32" s="187"/>
      <c r="F32" s="187">
        <f t="shared" si="0"/>
        <v>0</v>
      </c>
      <c r="G32" s="252" t="s">
        <v>804</v>
      </c>
    </row>
    <row r="33" spans="1:8" s="254" customFormat="1" x14ac:dyDescent="0.45">
      <c r="A33" s="82" t="s">
        <v>561</v>
      </c>
      <c r="B33" s="285" t="s">
        <v>835</v>
      </c>
      <c r="C33" s="172" t="s">
        <v>818</v>
      </c>
      <c r="D33" s="287">
        <v>30</v>
      </c>
      <c r="E33" s="187"/>
      <c r="F33" s="187">
        <f t="shared" si="0"/>
        <v>0</v>
      </c>
      <c r="G33" s="252" t="s">
        <v>804</v>
      </c>
      <c r="H33" s="90"/>
    </row>
    <row r="34" spans="1:8" s="253" customFormat="1" ht="16.5" x14ac:dyDescent="0.45">
      <c r="A34" s="82" t="s">
        <v>456</v>
      </c>
      <c r="B34" s="289" t="s">
        <v>836</v>
      </c>
      <c r="C34" s="275" t="s">
        <v>777</v>
      </c>
      <c r="D34" s="278">
        <v>850</v>
      </c>
      <c r="E34" s="187"/>
      <c r="F34" s="187">
        <f t="shared" si="0"/>
        <v>0</v>
      </c>
      <c r="G34" s="252" t="s">
        <v>804</v>
      </c>
    </row>
    <row r="35" spans="1:8" s="253" customFormat="1" ht="16.5" x14ac:dyDescent="0.45">
      <c r="A35" s="82" t="s">
        <v>564</v>
      </c>
      <c r="B35" s="285" t="s">
        <v>837</v>
      </c>
      <c r="C35" s="275" t="s">
        <v>773</v>
      </c>
      <c r="D35" s="288">
        <v>125</v>
      </c>
      <c r="E35" s="187"/>
      <c r="F35" s="187">
        <f t="shared" si="0"/>
        <v>0</v>
      </c>
      <c r="G35" s="252" t="s">
        <v>804</v>
      </c>
      <c r="H35" s="90"/>
    </row>
    <row r="36" spans="1:8" s="253" customFormat="1" ht="16.5" x14ac:dyDescent="0.45">
      <c r="A36" s="82" t="s">
        <v>566</v>
      </c>
      <c r="B36" s="285" t="s">
        <v>838</v>
      </c>
      <c r="C36" s="275" t="s">
        <v>773</v>
      </c>
      <c r="D36" s="288">
        <v>300</v>
      </c>
      <c r="E36" s="187"/>
      <c r="F36" s="187">
        <f t="shared" si="0"/>
        <v>0</v>
      </c>
      <c r="G36" s="252" t="s">
        <v>804</v>
      </c>
    </row>
    <row r="37" spans="1:8" s="253" customFormat="1" ht="16.5" x14ac:dyDescent="0.45">
      <c r="A37" s="82" t="s">
        <v>306</v>
      </c>
      <c r="B37" s="285" t="s">
        <v>839</v>
      </c>
      <c r="C37" s="275" t="s">
        <v>773</v>
      </c>
      <c r="D37" s="288">
        <v>475</v>
      </c>
      <c r="E37" s="187"/>
      <c r="F37" s="187">
        <f t="shared" si="0"/>
        <v>0</v>
      </c>
      <c r="G37" s="252" t="s">
        <v>804</v>
      </c>
      <c r="H37" s="90"/>
    </row>
    <row r="38" spans="1:8" s="253" customFormat="1" ht="16.5" x14ac:dyDescent="0.45">
      <c r="A38" s="82" t="s">
        <v>819</v>
      </c>
      <c r="B38" s="285" t="s">
        <v>840</v>
      </c>
      <c r="C38" s="275" t="s">
        <v>773</v>
      </c>
      <c r="D38" s="288">
        <v>45</v>
      </c>
      <c r="E38" s="187"/>
      <c r="F38" s="187">
        <f t="shared" si="0"/>
        <v>0</v>
      </c>
      <c r="G38" s="252" t="s">
        <v>804</v>
      </c>
    </row>
    <row r="39" spans="1:8" s="253" customFormat="1" ht="16.5" x14ac:dyDescent="0.45">
      <c r="A39" s="82" t="s">
        <v>820</v>
      </c>
      <c r="B39" s="285" t="s">
        <v>841</v>
      </c>
      <c r="C39" s="275" t="s">
        <v>773</v>
      </c>
      <c r="D39" s="288">
        <v>40</v>
      </c>
      <c r="E39" s="187"/>
      <c r="F39" s="187">
        <f t="shared" si="0"/>
        <v>0</v>
      </c>
      <c r="G39" s="252" t="s">
        <v>804</v>
      </c>
      <c r="H39" s="90"/>
    </row>
    <row r="40" spans="1:8" ht="16.5" x14ac:dyDescent="0.35">
      <c r="A40" s="82" t="s">
        <v>821</v>
      </c>
      <c r="B40" s="291" t="s">
        <v>842</v>
      </c>
      <c r="C40" s="275" t="s">
        <v>777</v>
      </c>
      <c r="D40" s="174">
        <v>200</v>
      </c>
      <c r="E40" s="187"/>
      <c r="F40" s="187">
        <f t="shared" si="0"/>
        <v>0</v>
      </c>
      <c r="G40" s="252" t="s">
        <v>804</v>
      </c>
    </row>
    <row r="41" spans="1:8" x14ac:dyDescent="0.35">
      <c r="A41" s="82"/>
      <c r="B41" s="291" t="s">
        <v>90</v>
      </c>
      <c r="C41" s="275" t="s">
        <v>19</v>
      </c>
      <c r="D41" s="117">
        <v>0.12</v>
      </c>
      <c r="E41" s="187"/>
      <c r="F41" s="187">
        <f t="shared" si="0"/>
        <v>0</v>
      </c>
      <c r="G41" s="252" t="s">
        <v>804</v>
      </c>
      <c r="H41" s="90"/>
    </row>
    <row r="42" spans="1:8" ht="16.5" x14ac:dyDescent="0.35">
      <c r="A42" s="82" t="s">
        <v>572</v>
      </c>
      <c r="B42" s="291" t="s">
        <v>843</v>
      </c>
      <c r="C42" s="275" t="s">
        <v>777</v>
      </c>
      <c r="D42" s="279">
        <v>200</v>
      </c>
      <c r="E42" s="187"/>
      <c r="F42" s="187">
        <f t="shared" si="0"/>
        <v>0</v>
      </c>
      <c r="G42" s="252" t="s">
        <v>804</v>
      </c>
    </row>
    <row r="43" spans="1:8" x14ac:dyDescent="0.35">
      <c r="A43" s="82"/>
      <c r="B43" s="291" t="s">
        <v>90</v>
      </c>
      <c r="C43" s="275" t="s">
        <v>19</v>
      </c>
      <c r="D43" s="117">
        <v>0.12</v>
      </c>
      <c r="E43" s="187"/>
      <c r="F43" s="187">
        <f t="shared" si="0"/>
        <v>0</v>
      </c>
      <c r="G43" s="252" t="s">
        <v>804</v>
      </c>
      <c r="H43" s="90"/>
    </row>
    <row r="44" spans="1:8" s="55" customFormat="1" x14ac:dyDescent="0.35">
      <c r="A44" s="82"/>
      <c r="B44" s="292" t="s">
        <v>822</v>
      </c>
      <c r="C44" s="275"/>
      <c r="D44" s="117"/>
      <c r="E44" s="187"/>
      <c r="F44" s="187"/>
      <c r="G44" s="252" t="s">
        <v>804</v>
      </c>
    </row>
    <row r="45" spans="1:8" s="55" customFormat="1" x14ac:dyDescent="0.35">
      <c r="A45" s="82" t="s">
        <v>574</v>
      </c>
      <c r="B45" s="286" t="s">
        <v>844</v>
      </c>
      <c r="C45" s="172" t="s">
        <v>811</v>
      </c>
      <c r="D45" s="274">
        <v>135</v>
      </c>
      <c r="E45" s="187"/>
      <c r="F45" s="187">
        <f t="shared" si="0"/>
        <v>0</v>
      </c>
      <c r="G45" s="252" t="s">
        <v>804</v>
      </c>
      <c r="H45" s="90"/>
    </row>
    <row r="46" spans="1:8" ht="16.5" thickBot="1" x14ac:dyDescent="0.4">
      <c r="A46" s="280" t="s">
        <v>576</v>
      </c>
      <c r="B46" s="293" t="s">
        <v>823</v>
      </c>
      <c r="C46" s="281" t="s">
        <v>811</v>
      </c>
      <c r="D46" s="282">
        <v>135</v>
      </c>
      <c r="E46" s="295"/>
      <c r="F46" s="295">
        <f t="shared" si="0"/>
        <v>0</v>
      </c>
      <c r="G46" s="252" t="s">
        <v>804</v>
      </c>
    </row>
    <row r="47" spans="1:8" ht="16.5" thickBot="1" x14ac:dyDescent="0.4">
      <c r="A47" s="215"/>
      <c r="B47" s="255" t="s">
        <v>30</v>
      </c>
      <c r="C47" s="218"/>
      <c r="D47" s="265"/>
      <c r="E47" s="265"/>
      <c r="F47" s="221">
        <f>SUM(F7:F46)</f>
        <v>0</v>
      </c>
    </row>
    <row r="48" spans="1:8" ht="16.5" thickBot="1" x14ac:dyDescent="0.4">
      <c r="A48" s="231"/>
      <c r="B48" s="256" t="s">
        <v>806</v>
      </c>
      <c r="C48" s="226"/>
      <c r="D48" s="266"/>
      <c r="E48" s="266"/>
      <c r="F48" s="267">
        <f>F47*C48</f>
        <v>0</v>
      </c>
    </row>
    <row r="49" spans="1:6" ht="16.5" thickBot="1" x14ac:dyDescent="0.4">
      <c r="A49" s="224"/>
      <c r="B49" s="257" t="s">
        <v>32</v>
      </c>
      <c r="C49" s="227"/>
      <c r="D49" s="268"/>
      <c r="E49" s="268"/>
      <c r="F49" s="221">
        <f>SUM(F47:F48)</f>
        <v>0</v>
      </c>
    </row>
    <row r="50" spans="1:6" ht="16.5" thickBot="1" x14ac:dyDescent="0.4">
      <c r="A50" s="231"/>
      <c r="B50" s="256" t="s">
        <v>34</v>
      </c>
      <c r="C50" s="226"/>
      <c r="D50" s="266"/>
      <c r="E50" s="266"/>
      <c r="F50" s="267">
        <f>F49*C50</f>
        <v>0</v>
      </c>
    </row>
    <row r="51" spans="1:6" ht="16.5" thickBot="1" x14ac:dyDescent="0.4">
      <c r="A51" s="224"/>
      <c r="B51" s="257" t="s">
        <v>32</v>
      </c>
      <c r="C51" s="227"/>
      <c r="D51" s="268"/>
      <c r="E51" s="268"/>
      <c r="F51" s="221">
        <f>SUM(F49:F50)</f>
        <v>0</v>
      </c>
    </row>
    <row r="52" spans="1:6" ht="16.5" thickBot="1" x14ac:dyDescent="0.4">
      <c r="A52" s="224"/>
      <c r="B52" s="258" t="s">
        <v>807</v>
      </c>
      <c r="C52" s="251"/>
      <c r="D52" s="268"/>
      <c r="E52" s="268"/>
      <c r="F52" s="269">
        <f>F51*C52</f>
        <v>0</v>
      </c>
    </row>
    <row r="53" spans="1:6" ht="16.5" thickBot="1" x14ac:dyDescent="0.4">
      <c r="A53" s="231"/>
      <c r="B53" s="259" t="s">
        <v>32</v>
      </c>
      <c r="C53" s="234"/>
      <c r="D53" s="266"/>
      <c r="E53" s="266"/>
      <c r="F53" s="266">
        <f>SUM(F51:F52)</f>
        <v>0</v>
      </c>
    </row>
    <row r="54" spans="1:6" ht="15" customHeight="1" x14ac:dyDescent="0.35"/>
    <row r="55" spans="1:6" ht="5.25" customHeight="1" x14ac:dyDescent="0.35"/>
  </sheetData>
  <autoFilter ref="A6:G53"/>
  <mergeCells count="6">
    <mergeCell ref="F4:F5"/>
    <mergeCell ref="A4:A5"/>
    <mergeCell ref="B4:B5"/>
    <mergeCell ref="C4:C5"/>
    <mergeCell ref="D4:D5"/>
    <mergeCell ref="E4:E5"/>
  </mergeCells>
  <conditionalFormatting sqref="B15:C15 B21:C21 B23:C24 B27:C28 B31:C32 D22 D26 D30 D35:D39">
    <cfRule type="cellIs" dxfId="14" priority="15" stopIfTrue="1" operator="equal">
      <formula>0</formula>
    </cfRule>
  </conditionalFormatting>
  <conditionalFormatting sqref="A24 D22 D26 D30 D35:D39">
    <cfRule type="cellIs" dxfId="13" priority="14" stopIfTrue="1" operator="equal">
      <formula>8223.307275</formula>
    </cfRule>
  </conditionalFormatting>
  <conditionalFormatting sqref="B25:C25">
    <cfRule type="cellIs" dxfId="12" priority="13" stopIfTrue="1" operator="equal">
      <formula>0</formula>
    </cfRule>
  </conditionalFormatting>
  <conditionalFormatting sqref="B29:C29">
    <cfRule type="cellIs" dxfId="11" priority="12" stopIfTrue="1" operator="equal">
      <formula>0</formula>
    </cfRule>
  </conditionalFormatting>
  <conditionalFormatting sqref="C45">
    <cfRule type="cellIs" dxfId="10" priority="11" stopIfTrue="1" operator="equal">
      <formula>0</formula>
    </cfRule>
  </conditionalFormatting>
  <conditionalFormatting sqref="C46">
    <cfRule type="cellIs" dxfId="9" priority="10" stopIfTrue="1" operator="equal">
      <formula>0</formula>
    </cfRule>
  </conditionalFormatting>
  <conditionalFormatting sqref="B12">
    <cfRule type="cellIs" dxfId="8" priority="9" stopIfTrue="1" operator="equal">
      <formula>0</formula>
    </cfRule>
  </conditionalFormatting>
  <conditionalFormatting sqref="D43">
    <cfRule type="cellIs" dxfId="7" priority="7" stopIfTrue="1" operator="equal">
      <formula>8223.307275</formula>
    </cfRule>
  </conditionalFormatting>
  <conditionalFormatting sqref="B43:D43 B41:B42">
    <cfRule type="cellIs" dxfId="6" priority="8" stopIfTrue="1" operator="equal">
      <formula>0</formula>
    </cfRule>
  </conditionalFormatting>
  <conditionalFormatting sqref="D40">
    <cfRule type="cellIs" dxfId="5" priority="6" stopIfTrue="1" operator="equal">
      <formula>0</formula>
    </cfRule>
  </conditionalFormatting>
  <conditionalFormatting sqref="D40">
    <cfRule type="cellIs" dxfId="4" priority="5" stopIfTrue="1" operator="equal">
      <formula>8223.307275</formula>
    </cfRule>
  </conditionalFormatting>
  <conditionalFormatting sqref="B7:C7">
    <cfRule type="cellIs" dxfId="3" priority="4" stopIfTrue="1" operator="equal">
      <formula>0</formula>
    </cfRule>
  </conditionalFormatting>
  <conditionalFormatting sqref="D20">
    <cfRule type="cellIs" dxfId="2" priority="3" stopIfTrue="1" operator="equal">
      <formula>8223.307275</formula>
    </cfRule>
  </conditionalFormatting>
  <conditionalFormatting sqref="B45">
    <cfRule type="cellIs" dxfId="1" priority="2" stopIfTrue="1" operator="equal">
      <formula>0</formula>
    </cfRule>
  </conditionalFormatting>
  <conditionalFormatting sqref="B46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2022-05-25T14:27:54Z</dcterms:modified>
</cp:coreProperties>
</file>